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rivo\Documents\PV\Leitfaden\"/>
    </mc:Choice>
  </mc:AlternateContent>
  <xr:revisionPtr revIDLastSave="0" documentId="13_ncr:1_{A2D52A93-6D80-494C-9C2C-2A0EDF76D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Q11" i="1"/>
  <c r="Q13" i="1" s="1"/>
  <c r="P11" i="1"/>
  <c r="P12" i="1" s="1"/>
  <c r="R9" i="1"/>
  <c r="R8" i="1"/>
  <c r="M11" i="1"/>
  <c r="M13" i="1" s="1"/>
  <c r="L11" i="1"/>
  <c r="L12" i="1" s="1"/>
  <c r="N9" i="1"/>
  <c r="N8" i="1"/>
  <c r="J9" i="1"/>
  <c r="F9" i="1"/>
  <c r="J8" i="1"/>
  <c r="H11" i="1"/>
  <c r="H12" i="1" s="1"/>
  <c r="I11" i="1"/>
  <c r="I12" i="1" s="1"/>
  <c r="E11" i="1"/>
  <c r="E13" i="1" s="1"/>
  <c r="D11" i="1"/>
  <c r="D13" i="1" s="1"/>
  <c r="F8" i="1"/>
  <c r="R12" i="1" l="1"/>
  <c r="R15" i="1" s="1"/>
  <c r="P13" i="1"/>
  <c r="R13" i="1" s="1"/>
  <c r="R17" i="1"/>
  <c r="R16" i="1"/>
  <c r="M12" i="1"/>
  <c r="N12" i="1"/>
  <c r="N15" i="1" s="1"/>
  <c r="N17" i="1" s="1"/>
  <c r="L13" i="1"/>
  <c r="N13" i="1" s="1"/>
  <c r="I13" i="1"/>
  <c r="J12" i="1"/>
  <c r="J15" i="1" s="1"/>
  <c r="H13" i="1"/>
  <c r="F13" i="1"/>
  <c r="D12" i="1"/>
  <c r="E12" i="1"/>
  <c r="R19" i="1" l="1"/>
  <c r="R20" i="1" s="1"/>
  <c r="N19" i="1"/>
  <c r="N20" i="1" s="1"/>
  <c r="N16" i="1"/>
  <c r="J16" i="1"/>
  <c r="J17" i="1"/>
  <c r="J13" i="1"/>
  <c r="J19" i="1" s="1"/>
  <c r="J20" i="1" s="1"/>
  <c r="F12" i="1"/>
  <c r="F15" i="1" s="1"/>
  <c r="F16" i="1" s="1"/>
  <c r="F17" i="1" l="1"/>
  <c r="F19" i="1" s="1"/>
  <c r="F20" i="1" s="1"/>
</calcChain>
</file>

<file path=xl/sharedStrings.xml><?xml version="1.0" encoding="utf-8"?>
<sst xmlns="http://schemas.openxmlformats.org/spreadsheetml/2006/main" count="54" uniqueCount="33">
  <si>
    <t>PV Erzeugung</t>
  </si>
  <si>
    <t>T</t>
  </si>
  <si>
    <t>N</t>
  </si>
  <si>
    <t>P</t>
  </si>
  <si>
    <t>Verbrauch teilnehmender Wohnungen</t>
  </si>
  <si>
    <t>Verbrauch nicht teilnehmender Wohnungen</t>
  </si>
  <si>
    <t>Summe</t>
  </si>
  <si>
    <t>Saldo am Hauptzähler</t>
  </si>
  <si>
    <t>Saldo laut Summenzähler der WEG</t>
  </si>
  <si>
    <t>Zeitraum 1</t>
  </si>
  <si>
    <t>Zeitraum 2</t>
  </si>
  <si>
    <t>Von Hauptzähler gezählter Bezug</t>
  </si>
  <si>
    <t>Von Hauptzähler gezählte Einspeisung</t>
  </si>
  <si>
    <t>Der WEG berechneter Bezug laut Summenzähler</t>
  </si>
  <si>
    <t>Der WEG vergütete Einspeisung laut Summenzähler</t>
  </si>
  <si>
    <t>E = EH + ES</t>
  </si>
  <si>
    <t>kWh</t>
  </si>
  <si>
    <t>Der WEG insgesamt vergütete Einspeisung</t>
  </si>
  <si>
    <t>S = BH - N</t>
  </si>
  <si>
    <t>H = T + N - P</t>
  </si>
  <si>
    <t>BH = H wenn H pos</t>
  </si>
  <si>
    <t>EH = H wenn H neg</t>
  </si>
  <si>
    <t>BS = S wenn S pos</t>
  </si>
  <si>
    <t>ES = S wenn S neg</t>
  </si>
  <si>
    <t>A</t>
  </si>
  <si>
    <t>B</t>
  </si>
  <si>
    <t>Eigenverbrauch</t>
  </si>
  <si>
    <t>P-E</t>
  </si>
  <si>
    <t>100 % nehmen teil</t>
  </si>
  <si>
    <t>50 % nehmen teil</t>
  </si>
  <si>
    <t>25 % nehmen teil</t>
  </si>
  <si>
    <t>0 % nehmen teil</t>
  </si>
  <si>
    <t>Message: Der Verbrauch nicht teilnehmender Wohnungen trägt zum Eigenverbrauch bei - solange die WEG noch Strom zukauft. Dann wird mehr eingespeist.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</si>
</sst>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20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3" borderId="0" xfId="0" applyFont="1" applyFill="1"/>
    <xf numFmtId="0" fontId="0" fillId="3" borderId="0" xfId="0" applyFill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20" fontId="0" fillId="0" borderId="0" xfId="0" applyNumberFormat="1" applyAlignment="1">
      <alignment horizontal="right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0" xfId="0" applyFill="1" applyAlignment="1">
      <alignment horizontal="center"/>
    </xf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workbookViewId="0">
      <selection activeCell="D24" sqref="D24"/>
    </sheetView>
  </sheetViews>
  <sheetFormatPr defaultRowHeight="15" x14ac:dyDescent="0.25"/>
  <cols>
    <col min="1" max="1" width="47" customWidth="1"/>
    <col min="2" max="2" width="17.42578125" customWidth="1"/>
    <col min="3" max="3" width="2.7109375" customWidth="1"/>
    <col min="4" max="6" width="10.7109375" customWidth="1"/>
    <col min="7" max="7" width="2.7109375" customWidth="1"/>
    <col min="8" max="10" width="10.7109375" customWidth="1"/>
    <col min="11" max="11" width="2.7109375" customWidth="1"/>
    <col min="12" max="14" width="10.7109375" customWidth="1"/>
    <col min="15" max="15" width="2.7109375" customWidth="1"/>
    <col min="16" max="18" width="10.7109375" customWidth="1"/>
    <col min="19" max="19" width="2.7109375" customWidth="1"/>
  </cols>
  <sheetData>
    <row r="1" spans="1:20" x14ac:dyDescent="0.25"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x14ac:dyDescent="0.25">
      <c r="A2" s="27"/>
      <c r="B2" s="27"/>
      <c r="D2" s="22"/>
      <c r="E2" s="23" t="s">
        <v>24</v>
      </c>
      <c r="F2" s="24"/>
      <c r="H2" s="22"/>
      <c r="I2" s="23" t="s">
        <v>25</v>
      </c>
      <c r="J2" s="24"/>
      <c r="L2" s="22"/>
      <c r="M2" s="23" t="s">
        <v>25</v>
      </c>
      <c r="N2" s="24"/>
      <c r="P2" s="22"/>
      <c r="Q2" s="23" t="s">
        <v>25</v>
      </c>
      <c r="R2" s="24"/>
    </row>
    <row r="3" spans="1:20" x14ac:dyDescent="0.25">
      <c r="A3" s="27"/>
      <c r="B3" s="27"/>
      <c r="D3" s="9"/>
      <c r="E3" s="25" t="s">
        <v>28</v>
      </c>
      <c r="F3" s="10"/>
      <c r="H3" s="9"/>
      <c r="I3" s="25" t="s">
        <v>29</v>
      </c>
      <c r="J3" s="10"/>
      <c r="L3" s="9"/>
      <c r="M3" s="25" t="s">
        <v>30</v>
      </c>
      <c r="N3" s="10"/>
      <c r="P3" s="9"/>
      <c r="Q3" s="25" t="s">
        <v>31</v>
      </c>
      <c r="R3" s="10"/>
    </row>
    <row r="4" spans="1:20" x14ac:dyDescent="0.25">
      <c r="A4" s="27"/>
      <c r="B4" s="27"/>
      <c r="D4" s="5"/>
      <c r="F4" s="6"/>
      <c r="H4" s="5"/>
      <c r="J4" s="6"/>
      <c r="L4" s="5"/>
      <c r="N4" s="6"/>
      <c r="P4" s="5"/>
      <c r="R4" s="6"/>
    </row>
    <row r="5" spans="1:20" x14ac:dyDescent="0.25">
      <c r="D5" s="7" t="s">
        <v>9</v>
      </c>
      <c r="E5" s="21" t="s">
        <v>10</v>
      </c>
      <c r="F5" s="8" t="s">
        <v>6</v>
      </c>
      <c r="G5" s="1"/>
      <c r="H5" s="7" t="s">
        <v>9</v>
      </c>
      <c r="I5" s="21" t="s">
        <v>10</v>
      </c>
      <c r="J5" s="8" t="s">
        <v>6</v>
      </c>
      <c r="K5" s="1"/>
      <c r="L5" s="7" t="s">
        <v>9</v>
      </c>
      <c r="M5" s="21" t="s">
        <v>10</v>
      </c>
      <c r="N5" s="8" t="s">
        <v>6</v>
      </c>
      <c r="O5" s="1"/>
      <c r="P5" s="7" t="s">
        <v>9</v>
      </c>
      <c r="Q5" s="21" t="s">
        <v>10</v>
      </c>
      <c r="R5" s="8" t="s">
        <v>6</v>
      </c>
    </row>
    <row r="6" spans="1:20" x14ac:dyDescent="0.25">
      <c r="D6" s="5"/>
      <c r="F6" s="6"/>
      <c r="H6" s="5"/>
      <c r="J6" s="6"/>
      <c r="L6" s="5"/>
      <c r="N6" s="6"/>
      <c r="P6" s="5"/>
      <c r="R6" s="6"/>
    </row>
    <row r="7" spans="1:20" x14ac:dyDescent="0.25">
      <c r="A7" t="s">
        <v>4</v>
      </c>
      <c r="B7" t="s">
        <v>1</v>
      </c>
      <c r="D7" s="5">
        <v>2000</v>
      </c>
      <c r="E7">
        <v>2000</v>
      </c>
      <c r="F7" s="6"/>
      <c r="H7" s="5">
        <v>1000</v>
      </c>
      <c r="I7">
        <v>1000</v>
      </c>
      <c r="J7" s="6"/>
      <c r="L7" s="5">
        <v>500</v>
      </c>
      <c r="M7">
        <v>500</v>
      </c>
      <c r="N7" s="6"/>
      <c r="P7" s="5">
        <v>0</v>
      </c>
      <c r="Q7">
        <v>0</v>
      </c>
      <c r="R7" s="6"/>
      <c r="T7" t="s">
        <v>16</v>
      </c>
    </row>
    <row r="8" spans="1:20" x14ac:dyDescent="0.25">
      <c r="A8" t="s">
        <v>5</v>
      </c>
      <c r="B8" t="s">
        <v>2</v>
      </c>
      <c r="D8" s="5">
        <v>0</v>
      </c>
      <c r="E8">
        <v>0</v>
      </c>
      <c r="F8" s="6">
        <f t="shared" ref="F8" si="0">SUM(D8:E8)</f>
        <v>0</v>
      </c>
      <c r="H8" s="5">
        <v>1000</v>
      </c>
      <c r="I8">
        <v>1000</v>
      </c>
      <c r="J8" s="6">
        <f t="shared" ref="J8" si="1">SUM(H8:I8)</f>
        <v>2000</v>
      </c>
      <c r="L8" s="5">
        <v>1500</v>
      </c>
      <c r="M8">
        <v>1500</v>
      </c>
      <c r="N8" s="6">
        <f t="shared" ref="N8" si="2">SUM(L8:M8)</f>
        <v>3000</v>
      </c>
      <c r="P8" s="5">
        <v>2000</v>
      </c>
      <c r="Q8">
        <v>2000</v>
      </c>
      <c r="R8" s="6">
        <f t="shared" ref="R8" si="3">SUM(P8:Q8)</f>
        <v>4000</v>
      </c>
      <c r="T8" t="s">
        <v>16</v>
      </c>
    </row>
    <row r="9" spans="1:20" x14ac:dyDescent="0.25">
      <c r="A9" t="s">
        <v>0</v>
      </c>
      <c r="B9" t="s">
        <v>3</v>
      </c>
      <c r="D9" s="5">
        <v>5000</v>
      </c>
      <c r="E9">
        <v>0</v>
      </c>
      <c r="F9" s="6">
        <f>SUM(D9:E9)</f>
        <v>5000</v>
      </c>
      <c r="H9" s="5">
        <v>5000</v>
      </c>
      <c r="I9">
        <v>0</v>
      </c>
      <c r="J9" s="6">
        <f>SUM(H9:I9)</f>
        <v>5000</v>
      </c>
      <c r="L9" s="5">
        <v>5000</v>
      </c>
      <c r="M9">
        <v>0</v>
      </c>
      <c r="N9" s="6">
        <f>SUM(L9:M9)</f>
        <v>5000</v>
      </c>
      <c r="P9" s="5">
        <v>5000</v>
      </c>
      <c r="Q9">
        <v>0</v>
      </c>
      <c r="R9" s="6">
        <f>SUM(P9:Q9)</f>
        <v>5000</v>
      </c>
      <c r="T9" t="s">
        <v>16</v>
      </c>
    </row>
    <row r="10" spans="1:20" x14ac:dyDescent="0.25">
      <c r="D10" s="5"/>
      <c r="F10" s="6"/>
      <c r="H10" s="5"/>
      <c r="J10" s="6"/>
      <c r="L10" s="5"/>
      <c r="N10" s="6"/>
      <c r="P10" s="5"/>
      <c r="R10" s="6"/>
    </row>
    <row r="11" spans="1:20" x14ac:dyDescent="0.25">
      <c r="A11" t="s">
        <v>7</v>
      </c>
      <c r="B11" t="s">
        <v>19</v>
      </c>
      <c r="D11" s="5">
        <f>D7+D8-D9</f>
        <v>-3000</v>
      </c>
      <c r="E11">
        <f>E7+E8-E9</f>
        <v>2000</v>
      </c>
      <c r="F11" s="6"/>
      <c r="H11" s="5">
        <f>H7+H8-H9</f>
        <v>-3000</v>
      </c>
      <c r="I11">
        <f>I7+I8-I9</f>
        <v>2000</v>
      </c>
      <c r="J11" s="6"/>
      <c r="L11" s="5">
        <f>L7+L8-L9</f>
        <v>-3000</v>
      </c>
      <c r="M11">
        <f>M7+M8-M9</f>
        <v>2000</v>
      </c>
      <c r="N11" s="6"/>
      <c r="P11" s="5">
        <f>P7+P8-P9</f>
        <v>-3000</v>
      </c>
      <c r="Q11">
        <f>Q7+Q8-Q9</f>
        <v>2000</v>
      </c>
      <c r="R11" s="6"/>
      <c r="T11" t="s">
        <v>16</v>
      </c>
    </row>
    <row r="12" spans="1:20" x14ac:dyDescent="0.25">
      <c r="A12" t="s">
        <v>11</v>
      </c>
      <c r="B12" t="s">
        <v>20</v>
      </c>
      <c r="D12" s="5">
        <f t="shared" ref="D12:E12" si="4">IF(D11&gt;0,D11,0)</f>
        <v>0</v>
      </c>
      <c r="E12">
        <f t="shared" si="4"/>
        <v>2000</v>
      </c>
      <c r="F12" s="6">
        <f t="shared" ref="F12:F13" si="5">SUM(D12:E12)</f>
        <v>2000</v>
      </c>
      <c r="H12" s="5">
        <f t="shared" ref="H12:I12" si="6">IF(H11&gt;0,H11,0)</f>
        <v>0</v>
      </c>
      <c r="I12">
        <f t="shared" si="6"/>
        <v>2000</v>
      </c>
      <c r="J12" s="6">
        <f t="shared" ref="J12:J13" si="7">SUM(H12:I12)</f>
        <v>2000</v>
      </c>
      <c r="L12" s="5">
        <f t="shared" ref="L12:M12" si="8">IF(L11&gt;0,L11,0)</f>
        <v>0</v>
      </c>
      <c r="M12">
        <f t="shared" si="8"/>
        <v>2000</v>
      </c>
      <c r="N12" s="6">
        <f t="shared" ref="N12:N13" si="9">SUM(L12:M12)</f>
        <v>2000</v>
      </c>
      <c r="P12" s="5">
        <f t="shared" ref="P12:Q12" si="10">IF(P11&gt;0,P11,0)</f>
        <v>0</v>
      </c>
      <c r="Q12">
        <f t="shared" si="10"/>
        <v>2000</v>
      </c>
      <c r="R12" s="6">
        <f t="shared" ref="R12:R13" si="11">SUM(P12:Q12)</f>
        <v>2000</v>
      </c>
      <c r="T12" t="s">
        <v>16</v>
      </c>
    </row>
    <row r="13" spans="1:20" x14ac:dyDescent="0.25">
      <c r="A13" t="s">
        <v>12</v>
      </c>
      <c r="B13" t="s">
        <v>21</v>
      </c>
      <c r="D13" s="5">
        <f t="shared" ref="D13:E13" si="12">IF(D11&lt;0,-D11,0)</f>
        <v>3000</v>
      </c>
      <c r="E13">
        <f t="shared" si="12"/>
        <v>0</v>
      </c>
      <c r="F13" s="6">
        <f t="shared" si="5"/>
        <v>3000</v>
      </c>
      <c r="H13" s="5">
        <f t="shared" ref="H13:I13" si="13">IF(H11&lt;0,-H11,0)</f>
        <v>3000</v>
      </c>
      <c r="I13">
        <f t="shared" si="13"/>
        <v>0</v>
      </c>
      <c r="J13" s="6">
        <f t="shared" si="7"/>
        <v>3000</v>
      </c>
      <c r="L13" s="5">
        <f t="shared" ref="L13:M13" si="14">IF(L11&lt;0,-L11,0)</f>
        <v>3000</v>
      </c>
      <c r="M13">
        <f t="shared" si="14"/>
        <v>0</v>
      </c>
      <c r="N13" s="6">
        <f t="shared" si="9"/>
        <v>3000</v>
      </c>
      <c r="P13" s="5">
        <f t="shared" ref="P13:Q13" si="15">IF(P11&lt;0,-P11,0)</f>
        <v>3000</v>
      </c>
      <c r="Q13">
        <f t="shared" si="15"/>
        <v>0</v>
      </c>
      <c r="R13" s="6">
        <f t="shared" si="11"/>
        <v>3000</v>
      </c>
      <c r="T13" t="s">
        <v>16</v>
      </c>
    </row>
    <row r="14" spans="1:20" x14ac:dyDescent="0.25">
      <c r="D14" s="5"/>
      <c r="F14" s="6"/>
      <c r="H14" s="5"/>
      <c r="J14" s="6"/>
      <c r="L14" s="5"/>
      <c r="N14" s="6"/>
      <c r="P14" s="5"/>
      <c r="R14" s="6"/>
    </row>
    <row r="15" spans="1:20" x14ac:dyDescent="0.25">
      <c r="A15" t="s">
        <v>8</v>
      </c>
      <c r="B15" t="s">
        <v>18</v>
      </c>
      <c r="D15" s="5"/>
      <c r="F15" s="6">
        <f>F12-F8</f>
        <v>2000</v>
      </c>
      <c r="H15" s="5"/>
      <c r="J15" s="6">
        <f>J12-J8</f>
        <v>0</v>
      </c>
      <c r="L15" s="5"/>
      <c r="N15" s="6">
        <f>N12-N8</f>
        <v>-1000</v>
      </c>
      <c r="P15" s="5"/>
      <c r="R15" s="6">
        <f>R12-R8</f>
        <v>-2000</v>
      </c>
      <c r="T15" t="s">
        <v>16</v>
      </c>
    </row>
    <row r="16" spans="1:20" x14ac:dyDescent="0.25">
      <c r="A16" s="12" t="s">
        <v>13</v>
      </c>
      <c r="B16" t="s">
        <v>22</v>
      </c>
      <c r="C16" s="12"/>
      <c r="D16" s="13"/>
      <c r="E16" s="12"/>
      <c r="F16" s="14">
        <f t="shared" ref="F16" si="16">IF(F15&gt;0,F15,0)</f>
        <v>2000</v>
      </c>
      <c r="G16" s="12"/>
      <c r="H16" s="13"/>
      <c r="I16" s="12"/>
      <c r="J16" s="14">
        <f t="shared" ref="J16" si="17">IF(J15&gt;0,J15,0)</f>
        <v>0</v>
      </c>
      <c r="K16" s="12"/>
      <c r="L16" s="13"/>
      <c r="M16" s="12"/>
      <c r="N16" s="14">
        <f t="shared" ref="N16" si="18">IF(N15&gt;0,N15,0)</f>
        <v>0</v>
      </c>
      <c r="O16" s="12"/>
      <c r="P16" s="13"/>
      <c r="Q16" s="12"/>
      <c r="R16" s="14">
        <f t="shared" ref="R16" si="19">IF(R15&gt;0,R15,0)</f>
        <v>0</v>
      </c>
      <c r="T16" t="s">
        <v>16</v>
      </c>
    </row>
    <row r="17" spans="1:20" x14ac:dyDescent="0.25">
      <c r="A17" t="s">
        <v>14</v>
      </c>
      <c r="B17" t="s">
        <v>23</v>
      </c>
      <c r="D17" s="5"/>
      <c r="F17" s="6">
        <f t="shared" ref="F17" si="20">IF(F15&lt;0,-F15,0)</f>
        <v>0</v>
      </c>
      <c r="H17" s="5"/>
      <c r="J17" s="6">
        <f t="shared" ref="J17" si="21">IF(J15&lt;0,-J15,0)</f>
        <v>0</v>
      </c>
      <c r="L17" s="5"/>
      <c r="N17" s="6">
        <f t="shared" ref="N17" si="22">IF(N15&lt;0,-N15,0)</f>
        <v>1000</v>
      </c>
      <c r="P17" s="5"/>
      <c r="R17" s="6">
        <f t="shared" ref="R17" si="23">IF(R15&lt;0,-R15,0)</f>
        <v>2000</v>
      </c>
      <c r="T17" t="s">
        <v>16</v>
      </c>
    </row>
    <row r="18" spans="1:20" x14ac:dyDescent="0.25">
      <c r="D18" s="5"/>
      <c r="F18" s="6"/>
      <c r="H18" s="5"/>
      <c r="J18" s="6"/>
      <c r="L18" s="5"/>
      <c r="N18" s="6"/>
      <c r="P18" s="5"/>
      <c r="R18" s="6"/>
    </row>
    <row r="19" spans="1:20" x14ac:dyDescent="0.25">
      <c r="A19" s="3" t="s">
        <v>17</v>
      </c>
      <c r="B19" s="2" t="s">
        <v>15</v>
      </c>
      <c r="C19" s="3"/>
      <c r="D19" s="11"/>
      <c r="E19" s="3"/>
      <c r="F19" s="15">
        <f>F13+F17</f>
        <v>3000</v>
      </c>
      <c r="G19" s="3"/>
      <c r="H19" s="11"/>
      <c r="I19" s="3"/>
      <c r="J19" s="15">
        <f>J13+J17</f>
        <v>3000</v>
      </c>
      <c r="K19" s="3"/>
      <c r="L19" s="11"/>
      <c r="M19" s="3"/>
      <c r="N19" s="15">
        <f>N13+N17</f>
        <v>4000</v>
      </c>
      <c r="O19" s="3"/>
      <c r="P19" s="11"/>
      <c r="Q19" s="3"/>
      <c r="R19" s="15">
        <f>R13+R17</f>
        <v>5000</v>
      </c>
      <c r="S19" s="2"/>
      <c r="T19" s="2" t="s">
        <v>16</v>
      </c>
    </row>
    <row r="20" spans="1:20" x14ac:dyDescent="0.25">
      <c r="A20" s="16" t="s">
        <v>26</v>
      </c>
      <c r="B20" s="17" t="s">
        <v>27</v>
      </c>
      <c r="C20" s="16"/>
      <c r="D20" s="18"/>
      <c r="E20" s="19"/>
      <c r="F20" s="20">
        <f>F9-F19</f>
        <v>2000</v>
      </c>
      <c r="G20" s="16"/>
      <c r="H20" s="18"/>
      <c r="I20" s="19"/>
      <c r="J20" s="20">
        <f>J9-J19</f>
        <v>2000</v>
      </c>
      <c r="K20" s="16"/>
      <c r="L20" s="18"/>
      <c r="M20" s="19"/>
      <c r="N20" s="20">
        <f>N9-N19</f>
        <v>1000</v>
      </c>
      <c r="O20" s="16"/>
      <c r="P20" s="18"/>
      <c r="Q20" s="19"/>
      <c r="R20" s="20">
        <f>R9-R19</f>
        <v>0</v>
      </c>
      <c r="S20" s="17"/>
      <c r="T20" s="17" t="s">
        <v>16</v>
      </c>
    </row>
    <row r="23" spans="1:20" x14ac:dyDescent="0.25">
      <c r="D23" s="26" t="s">
        <v>32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2025-12-16T16:44:29Z</dcterms:modified>
</cp:coreProperties>
</file>